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<sst xmlns="http://schemas.openxmlformats.org/spreadsheetml/2006/main" count="163" uniqueCount="90">
  <si>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</si>
  <si>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</si>
  <si>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</si>
  <si>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</si>
  <si>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</si>
  <si>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</si>
  <si>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</si>
  <si>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</si>
  <si>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</si>
  <si>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</si>
  <si>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</si>
  <si>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</si>
  <si>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</si>
  <si>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</si>
  <si>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</si>
  <si>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</si>
  <si>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</si>
  <si>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</si>
  <si>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</si>
  <si>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</si>
  <si>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</si>
  <si>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</si>
  <si>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</si>
  <si>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</si>
  <si>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</si>
  <si>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</si>
  <si>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</si>
  <si>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</si>
  <si>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</si>
  <si>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</si>
  <si>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</si>
  <si>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</si>
  <si>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</si>
  <si>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</si>
  <si>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</si>
  <si>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</si>
  <si>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</si>
  <si>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</si>
  <si>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</si>
  <si>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</si>
  <si>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</si>
  <si>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</si>
  <si>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</si>
  <si>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</si>
  <si>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</si>
  <si>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</si>
  <si>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</si>
  <si>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</si>
  <si>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</si>
  <si>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</si>
  <si>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</si>
  <si>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</si>
  <si>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</si>
  <si>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</si>
  <si>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</si>
  <si>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</si>
  <si>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</si>
  <si>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</si>
  <si>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</si>
  <si>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</si>
  <si>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</si>
  <si>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</si>
  <si>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</si>
  <si>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</si>
  <si>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</si>
  <si>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</si>
  <si>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</si>
  <si>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</si>
  <si>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</si>
  <si>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</si>
  <si>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</si>
  <si>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</si>
  <si>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</si>
  <si>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</si>
  <si>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</si>
  <si>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</si>
  <si>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</si>
  <si>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</si>
  <si>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</si>
  <si>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</si>
  <si>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</si>
  <si>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</si>
  <si>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</si>
  <si>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</si>
  <si>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</si>
  <si>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</si>
  <si>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</si>
  <si>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SAN FELIPE ORIZATLAN (a)</t>
  </si>
  <si>
    <t>Del 1 de Enero al 31 de Diciembre de 2019 (b)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</si>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</sst>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68" sqref="E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58505627.00000001</v>
      </c>
      <c r="E10" s="14">
        <f t="shared" si="0"/>
        <v>12303021.700000001</v>
      </c>
      <c r="F10" s="14">
        <f t="shared" si="0"/>
        <v>70808648.69999999</v>
      </c>
      <c r="G10" s="14">
        <f t="shared" si="0"/>
        <v>70808648.69999999</v>
      </c>
      <c r="H10" s="14">
        <f t="shared" si="0"/>
        <v>70596794.69999999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34864249</v>
      </c>
      <c r="E11" s="15">
        <f t="shared" si="1"/>
        <v>1283715.99</v>
      </c>
      <c r="F11" s="15">
        <f t="shared" si="1"/>
        <v>36147964.99</v>
      </c>
      <c r="G11" s="15">
        <f t="shared" si="1"/>
        <v>36147964.99</v>
      </c>
      <c r="H11" s="15">
        <f t="shared" si="1"/>
        <v>36147964.99</v>
      </c>
      <c r="I11" s="15">
        <f t="shared" si="1"/>
        <v>0</v>
      </c>
    </row>
    <row r="12" spans="2:9" ht="12.75">
      <c r="B12" s="13" t="s">
        <v>13</v>
      </c>
      <c r="C12" s="11"/>
      <c r="D12" s="15">
        <v>30716697</v>
      </c>
      <c r="E12" s="16">
        <v>1945194</v>
      </c>
      <c r="F12" s="16">
        <f>D12+E12</f>
        <v>32661891</v>
      </c>
      <c r="G12" s="16">
        <v>32661891</v>
      </c>
      <c r="H12" s="16">
        <v>32661891</v>
      </c>
      <c r="I12" s="16">
        <f>F12-G12</f>
        <v>0</v>
      </c>
    </row>
    <row r="13" spans="2:9" ht="12.75">
      <c r="B13" s="13" t="s">
        <v>14</v>
      </c>
      <c r="C13" s="11"/>
      <c r="D13" s="15">
        <v>589152</v>
      </c>
      <c r="E13" s="16">
        <v>169757</v>
      </c>
      <c r="F13" s="16">
        <f aca="true" t="shared" si="2" ref="F13:F18">D13+E13</f>
        <v>758909</v>
      </c>
      <c r="G13" s="16">
        <v>758909</v>
      </c>
      <c r="H13" s="16">
        <v>758909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2758400</v>
      </c>
      <c r="E14" s="16">
        <v>-87080</v>
      </c>
      <c r="F14" s="16">
        <f t="shared" si="2"/>
        <v>2671320</v>
      </c>
      <c r="G14" s="16">
        <v>2671320</v>
      </c>
      <c r="H14" s="16">
        <v>2671320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55844.99</v>
      </c>
      <c r="F16" s="16">
        <f t="shared" si="2"/>
        <v>55844.99</v>
      </c>
      <c r="G16" s="16">
        <v>55844.99</v>
      </c>
      <c r="H16" s="16">
        <v>55844.99</v>
      </c>
      <c r="I16" s="16">
        <f t="shared" si="3"/>
        <v>0</v>
      </c>
    </row>
    <row r="17" spans="2:9" ht="12.75">
      <c r="B17" s="13" t="s">
        <v>18</v>
      </c>
      <c r="C17" s="11"/>
      <c r="D17" s="15">
        <v>800000</v>
      </c>
      <c r="E17" s="16">
        <v>-800000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8760102.7</v>
      </c>
      <c r="E19" s="15">
        <f t="shared" si="4"/>
        <v>5240212.4799999995</v>
      </c>
      <c r="F19" s="15">
        <f t="shared" si="4"/>
        <v>14000315.179999998</v>
      </c>
      <c r="G19" s="15">
        <f t="shared" si="4"/>
        <v>14000315.179999998</v>
      </c>
      <c r="H19" s="15">
        <f t="shared" si="4"/>
        <v>14000315.179999998</v>
      </c>
      <c r="I19" s="15">
        <f t="shared" si="4"/>
        <v>0</v>
      </c>
    </row>
    <row r="20" spans="2:9" ht="12.75">
      <c r="B20" s="13" t="s">
        <v>21</v>
      </c>
      <c r="C20" s="11"/>
      <c r="D20" s="15">
        <v>990883</v>
      </c>
      <c r="E20" s="16">
        <v>16085.82</v>
      </c>
      <c r="F20" s="15">
        <f aca="true" t="shared" si="5" ref="F20:F28">D20+E20</f>
        <v>1006968.82</v>
      </c>
      <c r="G20" s="16">
        <v>1006968.82</v>
      </c>
      <c r="H20" s="16">
        <v>1006968.82</v>
      </c>
      <c r="I20" s="16">
        <f>F20-G20</f>
        <v>0</v>
      </c>
    </row>
    <row r="21" spans="2:9" ht="12.75">
      <c r="B21" s="13" t="s">
        <v>22</v>
      </c>
      <c r="C21" s="11"/>
      <c r="D21" s="15">
        <v>356000</v>
      </c>
      <c r="E21" s="16">
        <v>402168.02</v>
      </c>
      <c r="F21" s="15">
        <f t="shared" si="5"/>
        <v>758168.02</v>
      </c>
      <c r="G21" s="16">
        <v>758168.02</v>
      </c>
      <c r="H21" s="16">
        <v>758168.02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1226091</v>
      </c>
      <c r="E23" s="16">
        <v>1727371.85</v>
      </c>
      <c r="F23" s="15">
        <f t="shared" si="5"/>
        <v>2953462.85</v>
      </c>
      <c r="G23" s="16">
        <v>2953462.85</v>
      </c>
      <c r="H23" s="16">
        <v>2953462.85</v>
      </c>
      <c r="I23" s="16">
        <f t="shared" si="6"/>
        <v>0</v>
      </c>
    </row>
    <row r="24" spans="2:9" ht="12.75">
      <c r="B24" s="13" t="s">
        <v>25</v>
      </c>
      <c r="C24" s="11"/>
      <c r="D24" s="15">
        <v>126500</v>
      </c>
      <c r="E24" s="16">
        <v>-103454</v>
      </c>
      <c r="F24" s="15">
        <f t="shared" si="5"/>
        <v>23046</v>
      </c>
      <c r="G24" s="16">
        <v>23046</v>
      </c>
      <c r="H24" s="16">
        <v>23046</v>
      </c>
      <c r="I24" s="16">
        <f t="shared" si="6"/>
        <v>0</v>
      </c>
    </row>
    <row r="25" spans="2:9" ht="12.75">
      <c r="B25" s="13" t="s">
        <v>26</v>
      </c>
      <c r="C25" s="11"/>
      <c r="D25" s="15">
        <v>5210628.7</v>
      </c>
      <c r="E25" s="16">
        <v>3162847.49</v>
      </c>
      <c r="F25" s="15">
        <f t="shared" si="5"/>
        <v>8373476.19</v>
      </c>
      <c r="G25" s="16">
        <v>8373476.19</v>
      </c>
      <c r="H25" s="16">
        <v>8373476.19</v>
      </c>
      <c r="I25" s="16">
        <f t="shared" si="6"/>
        <v>0</v>
      </c>
    </row>
    <row r="26" spans="2:9" ht="12.75">
      <c r="B26" s="13" t="s">
        <v>27</v>
      </c>
      <c r="C26" s="11"/>
      <c r="D26" s="15">
        <v>53000</v>
      </c>
      <c r="E26" s="16">
        <v>-21530.48</v>
      </c>
      <c r="F26" s="15">
        <f t="shared" si="5"/>
        <v>31469.52</v>
      </c>
      <c r="G26" s="16">
        <v>31469.52</v>
      </c>
      <c r="H26" s="16">
        <v>31469.52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797000</v>
      </c>
      <c r="E28" s="16">
        <v>56723.78</v>
      </c>
      <c r="F28" s="15">
        <f t="shared" si="5"/>
        <v>853723.78</v>
      </c>
      <c r="G28" s="16">
        <v>853723.78</v>
      </c>
      <c r="H28" s="16">
        <v>853723.78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9962833</v>
      </c>
      <c r="E29" s="15">
        <f t="shared" si="7"/>
        <v>1399012.26</v>
      </c>
      <c r="F29" s="15">
        <f t="shared" si="7"/>
        <v>11361845.26</v>
      </c>
      <c r="G29" s="15">
        <f t="shared" si="7"/>
        <v>11361845.26</v>
      </c>
      <c r="H29" s="15">
        <f t="shared" si="7"/>
        <v>11149991.26</v>
      </c>
      <c r="I29" s="15">
        <f t="shared" si="7"/>
        <v>0</v>
      </c>
    </row>
    <row r="30" spans="2:9" ht="12.75">
      <c r="B30" s="13" t="s">
        <v>31</v>
      </c>
      <c r="C30" s="11"/>
      <c r="D30" s="15">
        <v>381000</v>
      </c>
      <c r="E30" s="16">
        <v>-40197.91</v>
      </c>
      <c r="F30" s="15">
        <f aca="true" t="shared" si="8" ref="F30:F38">D30+E30</f>
        <v>340802.08999999997</v>
      </c>
      <c r="G30" s="16">
        <v>340802.09</v>
      </c>
      <c r="H30" s="16">
        <v>340802.09</v>
      </c>
      <c r="I30" s="16">
        <f t="shared" si="6"/>
        <v>0</v>
      </c>
    </row>
    <row r="31" spans="2:9" ht="12.75">
      <c r="B31" s="13" t="s">
        <v>32</v>
      </c>
      <c r="C31" s="11"/>
      <c r="D31" s="15">
        <v>4404000</v>
      </c>
      <c r="E31" s="16">
        <v>296866.8</v>
      </c>
      <c r="F31" s="15">
        <f t="shared" si="8"/>
        <v>4700866.8</v>
      </c>
      <c r="G31" s="16">
        <v>4700866.8</v>
      </c>
      <c r="H31" s="16">
        <v>4700866.8</v>
      </c>
      <c r="I31" s="16">
        <f t="shared" si="6"/>
        <v>0</v>
      </c>
    </row>
    <row r="32" spans="2:9" ht="12.75">
      <c r="B32" s="13" t="s">
        <v>33</v>
      </c>
      <c r="C32" s="11"/>
      <c r="D32" s="15">
        <v>480181</v>
      </c>
      <c r="E32" s="16">
        <v>-190412.72</v>
      </c>
      <c r="F32" s="15">
        <f t="shared" si="8"/>
        <v>289768.28</v>
      </c>
      <c r="G32" s="16">
        <v>289768.28</v>
      </c>
      <c r="H32" s="16">
        <v>289768.28</v>
      </c>
      <c r="I32" s="16">
        <f t="shared" si="6"/>
        <v>0</v>
      </c>
    </row>
    <row r="33" spans="2:9" ht="12.75">
      <c r="B33" s="13" t="s">
        <v>34</v>
      </c>
      <c r="C33" s="11"/>
      <c r="D33" s="15">
        <v>66000</v>
      </c>
      <c r="E33" s="16">
        <v>-40692</v>
      </c>
      <c r="F33" s="15">
        <f t="shared" si="8"/>
        <v>25308</v>
      </c>
      <c r="G33" s="16">
        <v>25308</v>
      </c>
      <c r="H33" s="16">
        <v>25308</v>
      </c>
      <c r="I33" s="16">
        <f t="shared" si="6"/>
        <v>0</v>
      </c>
    </row>
    <row r="34" spans="2:9" ht="12.75">
      <c r="B34" s="13" t="s">
        <v>35</v>
      </c>
      <c r="C34" s="11"/>
      <c r="D34" s="15">
        <v>467500</v>
      </c>
      <c r="E34" s="16">
        <v>-10125.61</v>
      </c>
      <c r="F34" s="15">
        <f t="shared" si="8"/>
        <v>457374.39</v>
      </c>
      <c r="G34" s="16">
        <v>457374.39</v>
      </c>
      <c r="H34" s="16">
        <v>457374.39</v>
      </c>
      <c r="I34" s="16">
        <f t="shared" si="6"/>
        <v>0</v>
      </c>
    </row>
    <row r="35" spans="2:9" ht="12.75">
      <c r="B35" s="13" t="s">
        <v>36</v>
      </c>
      <c r="C35" s="11"/>
      <c r="D35" s="15">
        <v>355000</v>
      </c>
      <c r="E35" s="16">
        <v>128499.4</v>
      </c>
      <c r="F35" s="15">
        <f t="shared" si="8"/>
        <v>483499.4</v>
      </c>
      <c r="G35" s="16">
        <v>483499.4</v>
      </c>
      <c r="H35" s="16">
        <v>483499.4</v>
      </c>
      <c r="I35" s="16">
        <f t="shared" si="6"/>
        <v>0</v>
      </c>
    </row>
    <row r="36" spans="2:9" ht="12.75">
      <c r="B36" s="13" t="s">
        <v>37</v>
      </c>
      <c r="C36" s="11"/>
      <c r="D36" s="15">
        <v>410000</v>
      </c>
      <c r="E36" s="16">
        <v>-113815.13</v>
      </c>
      <c r="F36" s="15">
        <f t="shared" si="8"/>
        <v>296184.87</v>
      </c>
      <c r="G36" s="16">
        <v>296184.87</v>
      </c>
      <c r="H36" s="16">
        <v>296184.87</v>
      </c>
      <c r="I36" s="16">
        <f t="shared" si="6"/>
        <v>0</v>
      </c>
    </row>
    <row r="37" spans="2:9" ht="12.75">
      <c r="B37" s="13" t="s">
        <v>38</v>
      </c>
      <c r="C37" s="11"/>
      <c r="D37" s="15">
        <v>3166152</v>
      </c>
      <c r="E37" s="16">
        <v>1019062.16</v>
      </c>
      <c r="F37" s="15">
        <f t="shared" si="8"/>
        <v>4185214.16</v>
      </c>
      <c r="G37" s="16">
        <v>4185214.16</v>
      </c>
      <c r="H37" s="16">
        <v>4185214.16</v>
      </c>
      <c r="I37" s="16">
        <f t="shared" si="6"/>
        <v>0</v>
      </c>
    </row>
    <row r="38" spans="2:9" ht="12.75">
      <c r="B38" s="13" t="s">
        <v>39</v>
      </c>
      <c r="C38" s="11"/>
      <c r="D38" s="15">
        <v>233000</v>
      </c>
      <c r="E38" s="16">
        <v>349827.27</v>
      </c>
      <c r="F38" s="15">
        <f t="shared" si="8"/>
        <v>582827.27</v>
      </c>
      <c r="G38" s="16">
        <v>582827.27</v>
      </c>
      <c r="H38" s="16">
        <v>370973.27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4888489.45</v>
      </c>
      <c r="E39" s="15">
        <f t="shared" si="9"/>
        <v>4331584.98</v>
      </c>
      <c r="F39" s="15">
        <f>SUM(F40:F48)</f>
        <v>9220074.43</v>
      </c>
      <c r="G39" s="15">
        <f t="shared" si="9"/>
        <v>9220074.43</v>
      </c>
      <c r="H39" s="15">
        <f t="shared" si="9"/>
        <v>9220074.43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4797518.45</v>
      </c>
      <c r="E43" s="16">
        <v>4344579.98</v>
      </c>
      <c r="F43" s="15">
        <f t="shared" si="10"/>
        <v>9142098.43</v>
      </c>
      <c r="G43" s="16">
        <v>9142098.43</v>
      </c>
      <c r="H43" s="16">
        <v>9142098.43</v>
      </c>
      <c r="I43" s="16">
        <f t="shared" si="6"/>
        <v>0</v>
      </c>
    </row>
    <row r="44" spans="2:9" ht="12.75">
      <c r="B44" s="13" t="s">
        <v>45</v>
      </c>
      <c r="C44" s="11"/>
      <c r="D44" s="15">
        <v>90971</v>
      </c>
      <c r="E44" s="16">
        <v>-12995</v>
      </c>
      <c r="F44" s="15">
        <f t="shared" si="10"/>
        <v>77976</v>
      </c>
      <c r="G44" s="16">
        <v>77976</v>
      </c>
      <c r="H44" s="16">
        <v>77976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48495.99</v>
      </c>
      <c r="F49" s="15">
        <f t="shared" si="11"/>
        <v>48495.99</v>
      </c>
      <c r="G49" s="15">
        <f t="shared" si="11"/>
        <v>48495.99</v>
      </c>
      <c r="H49" s="15">
        <f t="shared" si="11"/>
        <v>48495.99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48495.99</v>
      </c>
      <c r="F50" s="15">
        <f t="shared" si="10"/>
        <v>48495.99</v>
      </c>
      <c r="G50" s="16">
        <v>48495.99</v>
      </c>
      <c r="H50" s="16">
        <v>48495.99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29952.85</v>
      </c>
      <c r="E72" s="15">
        <f>SUM(E73:E75)</f>
        <v>0</v>
      </c>
      <c r="F72" s="15">
        <f>SUM(F73:F75)</f>
        <v>29952.85</v>
      </c>
      <c r="G72" s="15">
        <f>SUM(G73:G75)</f>
        <v>29952.85</v>
      </c>
      <c r="H72" s="15">
        <f>SUM(H73:H75)</f>
        <v>29952.85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29952.85</v>
      </c>
      <c r="E75" s="16">
        <v>0</v>
      </c>
      <c r="F75" s="15">
        <f t="shared" si="10"/>
        <v>29952.85</v>
      </c>
      <c r="G75" s="16">
        <v>29952.85</v>
      </c>
      <c r="H75" s="16">
        <v>29952.85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158108619.28</v>
      </c>
      <c r="E85" s="21">
        <f>E86+E104+E94+E114+E124+E134+E138+E147+E151</f>
        <v>11357412.26</v>
      </c>
      <c r="F85" s="21">
        <f t="shared" si="12"/>
        <v>169466031.54</v>
      </c>
      <c r="G85" s="21">
        <f>G86+G104+G94+G114+G124+G134+G138+G147+G151</f>
        <v>101605516.74</v>
      </c>
      <c r="H85" s="21">
        <f>H86+H104+H94+H114+H124+H134+H138+H147+H151</f>
        <v>101003583.71</v>
      </c>
      <c r="I85" s="21">
        <f t="shared" si="12"/>
        <v>67860514.8</v>
      </c>
    </row>
    <row r="86" spans="2:9" ht="12.75">
      <c r="B86" s="3" t="s">
        <v>12</v>
      </c>
      <c r="C86" s="9"/>
      <c r="D86" s="15">
        <f>SUM(D87:D93)</f>
        <v>10374751</v>
      </c>
      <c r="E86" s="15">
        <f>SUM(E87:E93)</f>
        <v>-469833</v>
      </c>
      <c r="F86" s="15">
        <f>SUM(F87:F93)</f>
        <v>9904918</v>
      </c>
      <c r="G86" s="15">
        <f>SUM(G87:G93)</f>
        <v>9904918</v>
      </c>
      <c r="H86" s="15">
        <f>SUM(H87:H93)</f>
        <v>9904918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9544176</v>
      </c>
      <c r="E87" s="16">
        <v>-422499</v>
      </c>
      <c r="F87" s="15">
        <f aca="true" t="shared" si="14" ref="F87:F103">D87+E87</f>
        <v>9121677</v>
      </c>
      <c r="G87" s="16">
        <v>9121677</v>
      </c>
      <c r="H87" s="16">
        <v>9121677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830575</v>
      </c>
      <c r="E89" s="16">
        <v>-47334</v>
      </c>
      <c r="F89" s="15">
        <f t="shared" si="14"/>
        <v>783241</v>
      </c>
      <c r="G89" s="16">
        <v>783241</v>
      </c>
      <c r="H89" s="16">
        <v>783241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3496945</v>
      </c>
      <c r="E94" s="15">
        <f>SUM(E95:E103)</f>
        <v>-26333.47</v>
      </c>
      <c r="F94" s="15">
        <f>SUM(F95:F103)</f>
        <v>3470611.5300000003</v>
      </c>
      <c r="G94" s="15">
        <f>SUM(G95:G103)</f>
        <v>3470611.5300000003</v>
      </c>
      <c r="H94" s="15">
        <f>SUM(H95:H103)</f>
        <v>3470611.5300000003</v>
      </c>
      <c r="I94" s="16">
        <f t="shared" si="13"/>
        <v>0</v>
      </c>
    </row>
    <row r="95" spans="2:9" ht="12.75">
      <c r="B95" s="13" t="s">
        <v>21</v>
      </c>
      <c r="C95" s="11"/>
      <c r="D95" s="15">
        <v>104000</v>
      </c>
      <c r="E95" s="16">
        <v>24095.32</v>
      </c>
      <c r="F95" s="15">
        <f t="shared" si="14"/>
        <v>128095.32</v>
      </c>
      <c r="G95" s="16">
        <v>128095.32</v>
      </c>
      <c r="H95" s="16">
        <v>128095.32</v>
      </c>
      <c r="I95" s="16">
        <f t="shared" si="13"/>
        <v>0</v>
      </c>
    </row>
    <row r="96" spans="2:9" ht="12.75">
      <c r="B96" s="13" t="s">
        <v>22</v>
      </c>
      <c r="C96" s="11"/>
      <c r="D96" s="15">
        <v>76500</v>
      </c>
      <c r="E96" s="16">
        <v>-11660.4</v>
      </c>
      <c r="F96" s="15">
        <f t="shared" si="14"/>
        <v>64839.6</v>
      </c>
      <c r="G96" s="16">
        <v>64839.6</v>
      </c>
      <c r="H96" s="16">
        <v>64839.6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273000</v>
      </c>
      <c r="E98" s="16">
        <v>-45526.2</v>
      </c>
      <c r="F98" s="15">
        <f t="shared" si="14"/>
        <v>227473.8</v>
      </c>
      <c r="G98" s="16">
        <v>227473.8</v>
      </c>
      <c r="H98" s="16">
        <v>227473.8</v>
      </c>
      <c r="I98" s="16">
        <f t="shared" si="13"/>
        <v>0</v>
      </c>
    </row>
    <row r="99" spans="2:9" ht="12.75">
      <c r="B99" s="13" t="s">
        <v>25</v>
      </c>
      <c r="C99" s="11"/>
      <c r="D99" s="15">
        <v>57000</v>
      </c>
      <c r="E99" s="16">
        <v>8528.4</v>
      </c>
      <c r="F99" s="15">
        <f t="shared" si="14"/>
        <v>65528.4</v>
      </c>
      <c r="G99" s="16">
        <v>65528.4</v>
      </c>
      <c r="H99" s="16">
        <v>65528.4</v>
      </c>
      <c r="I99" s="16">
        <f t="shared" si="13"/>
        <v>0</v>
      </c>
    </row>
    <row r="100" spans="2:9" ht="12.75">
      <c r="B100" s="13" t="s">
        <v>26</v>
      </c>
      <c r="C100" s="11"/>
      <c r="D100" s="15">
        <v>2666445</v>
      </c>
      <c r="E100" s="16">
        <v>5501.37</v>
      </c>
      <c r="F100" s="15">
        <f t="shared" si="14"/>
        <v>2671946.37</v>
      </c>
      <c r="G100" s="16">
        <v>2671946.37</v>
      </c>
      <c r="H100" s="16">
        <v>2671946.37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2517.01</v>
      </c>
      <c r="F101" s="15">
        <f t="shared" si="14"/>
        <v>2517.01</v>
      </c>
      <c r="G101" s="16">
        <v>2517.01</v>
      </c>
      <c r="H101" s="16">
        <v>2517.01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320000</v>
      </c>
      <c r="E103" s="16">
        <v>-9788.97</v>
      </c>
      <c r="F103" s="15">
        <f t="shared" si="14"/>
        <v>310211.03</v>
      </c>
      <c r="G103" s="16">
        <v>310211.03</v>
      </c>
      <c r="H103" s="16">
        <v>310211.03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7831745.16</v>
      </c>
      <c r="E104" s="15">
        <f>SUM(E105:E113)</f>
        <v>3054136.1999999997</v>
      </c>
      <c r="F104" s="15">
        <f>SUM(F105:F113)</f>
        <v>10885881.360000003</v>
      </c>
      <c r="G104" s="15">
        <f>SUM(G105:G113)</f>
        <v>10885881.360000003</v>
      </c>
      <c r="H104" s="15">
        <f>SUM(H105:H113)</f>
        <v>10384909.36</v>
      </c>
      <c r="I104" s="16">
        <f t="shared" si="13"/>
        <v>0</v>
      </c>
    </row>
    <row r="105" spans="2:9" ht="12.75">
      <c r="B105" s="13" t="s">
        <v>31</v>
      </c>
      <c r="C105" s="11"/>
      <c r="D105" s="15">
        <v>3258560</v>
      </c>
      <c r="E105" s="16">
        <v>2206478.8</v>
      </c>
      <c r="F105" s="16">
        <f>D105+E105</f>
        <v>5465038.8</v>
      </c>
      <c r="G105" s="16">
        <v>5465038.8</v>
      </c>
      <c r="H105" s="16">
        <v>4964066.8</v>
      </c>
      <c r="I105" s="16">
        <f t="shared" si="13"/>
        <v>0</v>
      </c>
    </row>
    <row r="106" spans="2:9" ht="12.75">
      <c r="B106" s="13" t="s">
        <v>32</v>
      </c>
      <c r="C106" s="11"/>
      <c r="D106" s="15">
        <v>2057625.16</v>
      </c>
      <c r="E106" s="16">
        <v>457479.84</v>
      </c>
      <c r="F106" s="16">
        <f aca="true" t="shared" si="15" ref="F106:F113">D106+E106</f>
        <v>2515105</v>
      </c>
      <c r="G106" s="16">
        <v>2515105</v>
      </c>
      <c r="H106" s="16">
        <v>2515105</v>
      </c>
      <c r="I106" s="16">
        <f t="shared" si="13"/>
        <v>0</v>
      </c>
    </row>
    <row r="107" spans="2:9" ht="12.75">
      <c r="B107" s="13" t="s">
        <v>33</v>
      </c>
      <c r="C107" s="11"/>
      <c r="D107" s="15">
        <v>220560</v>
      </c>
      <c r="E107" s="16">
        <v>348319.18</v>
      </c>
      <c r="F107" s="16">
        <f t="shared" si="15"/>
        <v>568879.1799999999</v>
      </c>
      <c r="G107" s="16">
        <v>568879.18</v>
      </c>
      <c r="H107" s="16">
        <v>568879.18</v>
      </c>
      <c r="I107" s="16">
        <f t="shared" si="13"/>
        <v>0</v>
      </c>
    </row>
    <row r="108" spans="2:9" ht="12.75">
      <c r="B108" s="13" t="s">
        <v>34</v>
      </c>
      <c r="C108" s="11"/>
      <c r="D108" s="15">
        <v>165000</v>
      </c>
      <c r="E108" s="16">
        <v>38038.8</v>
      </c>
      <c r="F108" s="16">
        <f t="shared" si="15"/>
        <v>203038.8</v>
      </c>
      <c r="G108" s="16">
        <v>203038.8</v>
      </c>
      <c r="H108" s="16">
        <v>203038.8</v>
      </c>
      <c r="I108" s="16">
        <f t="shared" si="13"/>
        <v>0</v>
      </c>
    </row>
    <row r="109" spans="2:9" ht="12.75">
      <c r="B109" s="13" t="s">
        <v>35</v>
      </c>
      <c r="C109" s="11"/>
      <c r="D109" s="15">
        <v>126000</v>
      </c>
      <c r="E109" s="16">
        <v>166441.99</v>
      </c>
      <c r="F109" s="16">
        <f t="shared" si="15"/>
        <v>292441.99</v>
      </c>
      <c r="G109" s="16">
        <v>292441.99</v>
      </c>
      <c r="H109" s="16">
        <v>292441.99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154000</v>
      </c>
      <c r="E111" s="16">
        <v>-80684.59</v>
      </c>
      <c r="F111" s="16">
        <f t="shared" si="15"/>
        <v>73315.41</v>
      </c>
      <c r="G111" s="16">
        <v>73315.41</v>
      </c>
      <c r="H111" s="16">
        <v>73315.41</v>
      </c>
      <c r="I111" s="16">
        <f t="shared" si="13"/>
        <v>0</v>
      </c>
    </row>
    <row r="112" spans="2:9" ht="12.75">
      <c r="B112" s="13" t="s">
        <v>38</v>
      </c>
      <c r="C112" s="11"/>
      <c r="D112" s="15">
        <v>713000</v>
      </c>
      <c r="E112" s="16">
        <v>-120744.61</v>
      </c>
      <c r="F112" s="16">
        <f t="shared" si="15"/>
        <v>592255.39</v>
      </c>
      <c r="G112" s="16">
        <v>592255.39</v>
      </c>
      <c r="H112" s="16">
        <v>592255.39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1137000</v>
      </c>
      <c r="E113" s="16">
        <v>38806.79</v>
      </c>
      <c r="F113" s="16">
        <f t="shared" si="15"/>
        <v>1175806.79</v>
      </c>
      <c r="G113" s="16">
        <v>1175806.79</v>
      </c>
      <c r="H113" s="16">
        <v>1175806.79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1955932.84</v>
      </c>
      <c r="E114" s="15">
        <f>SUM(E115:E123)</f>
        <v>-446987.66</v>
      </c>
      <c r="F114" s="15">
        <f>SUM(F115:F123)</f>
        <v>1508945.1800000002</v>
      </c>
      <c r="G114" s="15">
        <f>SUM(G115:G123)</f>
        <v>1508945.18</v>
      </c>
      <c r="H114" s="15">
        <f>SUM(H115:H123)</f>
        <v>1508945.18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1955932.84</v>
      </c>
      <c r="E118" s="16">
        <v>-446987.66</v>
      </c>
      <c r="F118" s="16">
        <f t="shared" si="16"/>
        <v>1508945.1800000002</v>
      </c>
      <c r="G118" s="16">
        <v>1508945.18</v>
      </c>
      <c r="H118" s="16">
        <v>1508945.18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1478520.02</v>
      </c>
      <c r="F124" s="15">
        <f>SUM(F125:F133)</f>
        <v>1478520.02</v>
      </c>
      <c r="G124" s="15">
        <f>SUM(G125:G133)</f>
        <v>1478520.02</v>
      </c>
      <c r="H124" s="15">
        <f>SUM(H125:H133)</f>
        <v>1478520.02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1400120</v>
      </c>
      <c r="F128" s="16">
        <f t="shared" si="17"/>
        <v>1400120</v>
      </c>
      <c r="G128" s="16">
        <v>1400120</v>
      </c>
      <c r="H128" s="16">
        <v>1400120</v>
      </c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78400.02</v>
      </c>
      <c r="F130" s="16">
        <f t="shared" si="17"/>
        <v>78400.02</v>
      </c>
      <c r="G130" s="16">
        <v>78400.02</v>
      </c>
      <c r="H130" s="16">
        <v>78400.02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134449244.43</v>
      </c>
      <c r="E134" s="15">
        <f>SUM(E135:E137)</f>
        <v>7659510.17</v>
      </c>
      <c r="F134" s="15">
        <f>SUM(F135:F137)</f>
        <v>142108754.6</v>
      </c>
      <c r="G134" s="15">
        <f>SUM(G135:G137)</f>
        <v>74248239.8</v>
      </c>
      <c r="H134" s="15">
        <f>SUM(H135:H137)</f>
        <v>74147278.77</v>
      </c>
      <c r="I134" s="16">
        <f t="shared" si="13"/>
        <v>67860514.8</v>
      </c>
    </row>
    <row r="135" spans="2:9" ht="12.75">
      <c r="B135" s="13" t="s">
        <v>61</v>
      </c>
      <c r="C135" s="11"/>
      <c r="D135" s="15">
        <v>134449244.43</v>
      </c>
      <c r="E135" s="16">
        <v>7659510.17</v>
      </c>
      <c r="F135" s="16">
        <f>D135+E135</f>
        <v>142108754.6</v>
      </c>
      <c r="G135" s="16">
        <v>74248239.8</v>
      </c>
      <c r="H135" s="16">
        <v>74147278.77</v>
      </c>
      <c r="I135" s="16">
        <f t="shared" si="13"/>
        <v>67860514.8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0.85</v>
      </c>
      <c r="E147" s="15">
        <f>SUM(E148:E150)</f>
        <v>108400</v>
      </c>
      <c r="F147" s="15">
        <f>SUM(F148:F150)</f>
        <v>108400.85</v>
      </c>
      <c r="G147" s="15">
        <f>SUM(G148:G150)</f>
        <v>108400.85</v>
      </c>
      <c r="H147" s="15">
        <f>SUM(H148:H150)</f>
        <v>108400.85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0.85</v>
      </c>
      <c r="E150" s="16">
        <v>108400</v>
      </c>
      <c r="F150" s="16">
        <f>D150+E150</f>
        <v>108400.85</v>
      </c>
      <c r="G150" s="16">
        <v>108400.85</v>
      </c>
      <c r="H150" s="16">
        <v>108400.85</v>
      </c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216614246.28</v>
      </c>
      <c r="E160" s="14">
        <f t="shared" si="21"/>
        <v>23660433.96</v>
      </c>
      <c r="F160" s="14">
        <f t="shared" si="21"/>
        <v>240274680.23999998</v>
      </c>
      <c r="G160" s="14">
        <f t="shared" si="21"/>
        <v>172414165.44</v>
      </c>
      <c r="H160" s="14">
        <f t="shared" si="21"/>
        <v>171600378.40999997</v>
      </c>
      <c r="I160" s="14">
        <f t="shared" si="21"/>
        <v>67860514.8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9" ht="38.25" customHeight="1">
      <c r="B163" s="43" t="s">
        <v>89</v>
      </c>
      <c r="C163" s="43"/>
      <c r="D163" s="43"/>
      <c r="E163" s="43"/>
      <c r="F163" s="43"/>
      <c r="G163" s="43"/>
      <c r="H163" s="43"/>
      <c r="I163" s="43"/>
    </row>
  </sheetData>
  <sheetProtection/>
  <mergeCells count="13">
    <mergeCell ref="B163:I163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2016-12-20T19:53:14Z</cp:lastPrinted>
  <dcterms:created xsi:type="dcterms:W3CDTF">2016-10-11T20:25:15Z</dcterms:created>
  <dcterms:modified xsi:type="dcterms:W3CDTF">2020-03-26T19:17:07Z</dcterms:modified>
  <cp:category/>
  <cp:version/>
  <cp:contentType/>
  <cp:contentStatus/>
</cp:coreProperties>
</file>